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 Gil\Desktop\bancolombia\basico Y EVIDENCIAS 1-2026\Alimentos y bebidas\"/>
    </mc:Choice>
  </mc:AlternateContent>
  <xr:revisionPtr revIDLastSave="0" documentId="13_ncr:1_{EA58493D-5CCB-4017-9D60-31115C994545}" xr6:coauthVersionLast="47" xr6:coauthVersionMax="47" xr10:uidLastSave="{00000000-0000-0000-0000-000000000000}"/>
  <bookViews>
    <workbookView xWindow="-108" yWindow="-108" windowWidth="23256" windowHeight="12456" xr2:uid="{D8C2179B-2F0C-4045-B5EF-04C1FF9743D0}"/>
  </bookViews>
  <sheets>
    <sheet name="TABLA DINAMICA" sheetId="6" r:id="rId1"/>
  </sheets>
  <definedNames>
    <definedName name="GIL">#REF!</definedName>
    <definedName name="viernes">'TABLA DINAMICA'!$A$1:$O$31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6" l="1"/>
  <c r="K4" i="6" s="1"/>
  <c r="L4" i="6"/>
  <c r="I4" i="6"/>
  <c r="O3" i="6"/>
  <c r="K3" i="6" s="1"/>
  <c r="L3" i="6"/>
  <c r="I3" i="6"/>
  <c r="O2" i="6"/>
  <c r="K2" i="6" s="1"/>
  <c r="L2" i="6"/>
  <c r="I2" i="6"/>
  <c r="O13" i="6"/>
  <c r="K13" i="6" s="1"/>
  <c r="L13" i="6"/>
  <c r="I13" i="6"/>
  <c r="O12" i="6"/>
  <c r="K12" i="6" s="1"/>
  <c r="L12" i="6"/>
  <c r="I12" i="6"/>
  <c r="O11" i="6"/>
  <c r="K11" i="6" s="1"/>
  <c r="L11" i="6"/>
  <c r="I11" i="6"/>
  <c r="O31" i="6"/>
  <c r="K31" i="6" s="1"/>
  <c r="L31" i="6"/>
  <c r="I31" i="6"/>
  <c r="O30" i="6"/>
  <c r="K30" i="6" s="1"/>
  <c r="L30" i="6"/>
  <c r="I30" i="6"/>
  <c r="O29" i="6"/>
  <c r="K29" i="6" s="1"/>
  <c r="L29" i="6"/>
  <c r="I29" i="6"/>
  <c r="O28" i="6"/>
  <c r="K28" i="6" s="1"/>
  <c r="L28" i="6"/>
  <c r="I28" i="6"/>
  <c r="O27" i="6"/>
  <c r="K27" i="6" s="1"/>
  <c r="L27" i="6"/>
  <c r="I27" i="6"/>
  <c r="O26" i="6"/>
  <c r="K26" i="6" s="1"/>
  <c r="L26" i="6"/>
  <c r="I26" i="6"/>
  <c r="O7" i="6"/>
  <c r="K7" i="6" s="1"/>
  <c r="L7" i="6"/>
  <c r="I7" i="6"/>
  <c r="O6" i="6"/>
  <c r="K6" i="6" s="1"/>
  <c r="L6" i="6"/>
  <c r="I6" i="6"/>
  <c r="O5" i="6"/>
  <c r="K5" i="6" s="1"/>
  <c r="L5" i="6"/>
  <c r="I5" i="6"/>
  <c r="O19" i="6"/>
  <c r="K19" i="6" s="1"/>
  <c r="L19" i="6"/>
  <c r="I19" i="6"/>
  <c r="O18" i="6"/>
  <c r="K18" i="6" s="1"/>
  <c r="L18" i="6"/>
  <c r="I18" i="6"/>
  <c r="O17" i="6"/>
  <c r="K17" i="6" s="1"/>
  <c r="L17" i="6"/>
  <c r="I17" i="6"/>
  <c r="O22" i="6"/>
  <c r="K22" i="6" s="1"/>
  <c r="L22" i="6"/>
  <c r="I22" i="6"/>
  <c r="O21" i="6"/>
  <c r="K21" i="6" s="1"/>
  <c r="L21" i="6"/>
  <c r="I21" i="6"/>
  <c r="O20" i="6"/>
  <c r="K20" i="6" s="1"/>
  <c r="L20" i="6"/>
  <c r="I20" i="6"/>
  <c r="O16" i="6"/>
  <c r="K16" i="6" s="1"/>
  <c r="L16" i="6"/>
  <c r="I16" i="6"/>
  <c r="O15" i="6"/>
  <c r="K15" i="6" s="1"/>
  <c r="L15" i="6"/>
  <c r="I15" i="6"/>
  <c r="O14" i="6"/>
  <c r="K14" i="6" s="1"/>
  <c r="L14" i="6"/>
  <c r="I14" i="6"/>
  <c r="O10" i="6"/>
  <c r="K10" i="6" s="1"/>
  <c r="L10" i="6"/>
  <c r="I10" i="6"/>
  <c r="O9" i="6"/>
  <c r="K9" i="6" s="1"/>
  <c r="L9" i="6"/>
  <c r="I9" i="6"/>
  <c r="O8" i="6"/>
  <c r="K8" i="6" s="1"/>
  <c r="L8" i="6"/>
  <c r="I8" i="6"/>
  <c r="O25" i="6"/>
  <c r="K25" i="6" s="1"/>
  <c r="L25" i="6"/>
  <c r="I25" i="6"/>
  <c r="O24" i="6"/>
  <c r="K24" i="6" s="1"/>
  <c r="L24" i="6"/>
  <c r="I24" i="6"/>
  <c r="O23" i="6"/>
  <c r="K23" i="6" s="1"/>
  <c r="L23" i="6"/>
  <c r="I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diseño y desarrollo</author>
    <author>audio</author>
  </authors>
  <commentList>
    <comment ref="I1" authorId="0" shapeId="0" xr:uid="{17005229-05D6-4922-830E-9DDCB44F5EAE}">
      <text>
        <r>
          <rPr>
            <b/>
            <sz val="9"/>
            <color indexed="81"/>
            <rFont val="Tahoma"/>
            <charset val="1"/>
          </rPr>
          <t>diseño y desarrollo:</t>
        </r>
        <r>
          <rPr>
            <sz val="9"/>
            <color indexed="81"/>
            <rFont val="Tahoma"/>
            <charset val="1"/>
          </rPr>
          <t xml:space="preserve">
Si el producto es de clasificcion A la estateria es azul, de lo contrario si el producto es de clasificacion B la estanteria es naranja de lo contrario verde</t>
        </r>
      </text>
    </comment>
    <comment ref="K1" authorId="0" shapeId="0" xr:uid="{3236F4B4-A8BF-461F-B5AC-B90C2AB2A308}">
      <text>
        <r>
          <rPr>
            <b/>
            <sz val="9"/>
            <color indexed="81"/>
            <rFont val="Tahoma"/>
            <charset val="1"/>
          </rPr>
          <t>diseño y desarrollo:</t>
        </r>
        <r>
          <rPr>
            <sz val="9"/>
            <color indexed="81"/>
            <rFont val="Tahoma"/>
            <charset val="1"/>
          </rPr>
          <t xml:space="preserve">
si el stock es menor o igual a 110 se hace pedido, de lo contrario no se hace pedido.</t>
        </r>
      </text>
    </comment>
    <comment ref="L1" authorId="1" shapeId="0" xr:uid="{7B6A87BC-EAE5-4B17-8E8F-427B59D64FDD}">
      <text>
        <r>
          <rPr>
            <b/>
            <sz val="9"/>
            <color indexed="81"/>
            <rFont val="Tahoma"/>
            <charset val="1"/>
          </rPr>
          <t>audio:</t>
        </r>
        <r>
          <rPr>
            <sz val="9"/>
            <color indexed="81"/>
            <rFont val="Tahoma"/>
            <charset val="1"/>
          </rPr>
          <t xml:space="preserve">
si el producto es de clasificacion A , alta rotacion de lo contrario si el producto es de clasificacion B , media rotaicon , de lo contrario promocion
Aplica formato condicional 
Alta Rotacion color verde
Media Rotacion color Azul
Promocion color amarillo</t>
        </r>
      </text>
    </comment>
  </commentList>
</comments>
</file>

<file path=xl/sharedStrings.xml><?xml version="1.0" encoding="utf-8"?>
<sst xmlns="http://schemas.openxmlformats.org/spreadsheetml/2006/main" count="110" uniqueCount="43">
  <si>
    <t>Código</t>
  </si>
  <si>
    <t>Producto</t>
  </si>
  <si>
    <t>Categoría</t>
  </si>
  <si>
    <t>Precio (en USD$)</t>
  </si>
  <si>
    <t>Pasillo</t>
  </si>
  <si>
    <t>Vitaminas</t>
  </si>
  <si>
    <t>Masa Muscular</t>
  </si>
  <si>
    <t xml:space="preserve">Regenerador </t>
  </si>
  <si>
    <t>Grasas magras</t>
  </si>
  <si>
    <t>Huesos</t>
  </si>
  <si>
    <t>Estanteria</t>
  </si>
  <si>
    <t>Clasificación</t>
  </si>
  <si>
    <t>Pedido</t>
  </si>
  <si>
    <t>A</t>
  </si>
  <si>
    <t>C</t>
  </si>
  <si>
    <t>B</t>
  </si>
  <si>
    <t>Entradas</t>
  </si>
  <si>
    <t>Salidas</t>
  </si>
  <si>
    <t>Stock</t>
  </si>
  <si>
    <t>Cree un gráfico e informe dinamico  en columnas que muestre el stock por producto</t>
  </si>
  <si>
    <t>Cree un informe y tabla dinámica que muestre el promedio de entradas por producto</t>
  </si>
  <si>
    <t>Cree un informe y tabla dinámica que muestre el maximo de salidas por producto</t>
  </si>
  <si>
    <t>Rotacion</t>
  </si>
  <si>
    <t xml:space="preserve">Haga un gráfico y tabla dinamica  comparativo entre  total entradas y total  salidas  por producto  </t>
  </si>
  <si>
    <t>Hamburguesas</t>
  </si>
  <si>
    <t>Papas a la Fr.</t>
  </si>
  <si>
    <t>Pizza</t>
  </si>
  <si>
    <t>Empanadas</t>
  </si>
  <si>
    <t>Papas rellenas</t>
  </si>
  <si>
    <t>Capuchino</t>
  </si>
  <si>
    <t>Jugos naturales</t>
  </si>
  <si>
    <t>Carne azada</t>
  </si>
  <si>
    <t>Arepas con todo</t>
  </si>
  <si>
    <t>Agua Mineral</t>
  </si>
  <si>
    <t>Proteina</t>
  </si>
  <si>
    <t>Nutrición</t>
  </si>
  <si>
    <t>Energia</t>
  </si>
  <si>
    <t>Refrigerados</t>
  </si>
  <si>
    <t>Natural</t>
  </si>
  <si>
    <t>Dia</t>
  </si>
  <si>
    <t>Mes</t>
  </si>
  <si>
    <t>Año</t>
  </si>
  <si>
    <t>REALIZA LAS SIGUIENTES TABLAS E INFORMES DINAMICOS  -DASHBOARD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</si>
</sst>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6" formatCode="[$US$-3009]#,##0.00"/>
    <numFmt numFmtId="167" formatCode="&quot;$&quot;\ #,##0"/>
    <numFmt numFmtId="168" formatCode="_ &quot;$&quot;\ * #,##0.00_ ;_ &quot;$&quot;\ * \-#,##0.00_ ;_ &quot;$&quot;\ * &quot;-&quot;??_ ;_ @_ "/>
    <numFmt numFmtId="169" formatCode="&quot;Dorotea&amp;Cafe&quot;\ \-#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"/>
      <family val="2"/>
      <scheme val="minor"/>
    </font>
    <font>
      <sz val="10"/>
      <name val="Verdana"/>
      <family val="2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5" fillId="0" borderId="0" xfId="3"/>
    <xf numFmtId="167" fontId="5" fillId="0" borderId="0" xfId="3" applyNumberFormat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166" fontId="0" fillId="3" borderId="2" xfId="1" applyNumberFormat="1" applyFont="1" applyFill="1" applyBorder="1" applyAlignment="1">
      <alignment horizontal="center"/>
    </xf>
    <xf numFmtId="0" fontId="0" fillId="4" borderId="2" xfId="0" applyFont="1" applyFill="1" applyBorder="1"/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/>
    <xf numFmtId="0" fontId="0" fillId="0" borderId="2" xfId="0" applyNumberFormat="1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4" xfId="0" applyNumberFormat="1" applyFont="1" applyBorder="1"/>
    <xf numFmtId="0" fontId="0" fillId="4" borderId="2" xfId="0" applyNumberFormat="1" applyFont="1" applyFill="1" applyBorder="1"/>
    <xf numFmtId="0" fontId="0" fillId="4" borderId="4" xfId="0" applyNumberFormat="1" applyFont="1" applyFill="1" applyBorder="1"/>
    <xf numFmtId="0" fontId="0" fillId="0" borderId="2" xfId="0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0" fontId="0" fillId="0" borderId="4" xfId="0" applyFont="1" applyBorder="1"/>
    <xf numFmtId="0" fontId="0" fillId="4" borderId="2" xfId="0" applyFont="1" applyFill="1" applyBorder="1" applyAlignment="1">
      <alignment horizontal="center"/>
    </xf>
    <xf numFmtId="166" fontId="0" fillId="4" borderId="2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5" borderId="0" xfId="0" applyFill="1"/>
    <xf numFmtId="0" fontId="6" fillId="5" borderId="0" xfId="0" applyFont="1" applyFill="1" applyAlignment="1">
      <alignment horizontal="center"/>
    </xf>
    <xf numFmtId="169" fontId="0" fillId="3" borderId="2" xfId="0" applyNumberFormat="1" applyFont="1" applyFill="1" applyBorder="1" applyAlignment="1">
      <alignment horizontal="center"/>
    </xf>
    <xf numFmtId="169" fontId="0" fillId="3" borderId="3" xfId="0" applyNumberFormat="1" applyFont="1" applyFill="1" applyBorder="1" applyAlignment="1">
      <alignment horizontal="center"/>
    </xf>
    <xf numFmtId="0" fontId="0" fillId="4" borderId="3" xfId="0" applyNumberFormat="1" applyFont="1" applyFill="1" applyBorder="1"/>
    <xf numFmtId="0" fontId="0" fillId="4" borderId="3" xfId="0" applyFont="1" applyFill="1" applyBorder="1" applyAlignment="1">
      <alignment horizontal="center" vertical="center"/>
    </xf>
    <xf numFmtId="0" fontId="0" fillId="4" borderId="3" xfId="0" applyFont="1" applyFill="1" applyBorder="1"/>
    <xf numFmtId="0" fontId="0" fillId="4" borderId="1" xfId="0" applyNumberFormat="1" applyFont="1" applyFill="1" applyBorder="1"/>
    <xf numFmtId="0" fontId="0" fillId="4" borderId="3" xfId="0" applyFont="1" applyFill="1" applyBorder="1" applyAlignment="1">
      <alignment horizontal="center"/>
    </xf>
    <xf numFmtId="166" fontId="0" fillId="4" borderId="3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Moneda" xfId="1" builtinId="4"/>
    <cellStyle name="Moneda 2" xfId="2" xr:uid="{7FBA52C5-C5B6-4F0E-A671-59314E18D6F1}"/>
    <cellStyle name="Moneda 3" xfId="4" xr:uid="{47F39B1F-ECCF-47B0-88B3-C4ECB202DF00}"/>
    <cellStyle name="Normal" xfId="0" builtinId="0"/>
    <cellStyle name="Normal 5" xfId="3" xr:uid="{C3D0B6F9-12F1-4A7A-B857-FF43177F08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C696-7D1C-41F2-8C86-72E6E7AB8B37}">
  <dimension ref="A1:O40"/>
  <sheetViews>
    <sheetView tabSelected="1" topLeftCell="A5" zoomScale="92" zoomScaleNormal="92" workbookViewId="0">
      <selection activeCell="K15" sqref="K15"/>
    </sheetView>
  </sheetViews>
  <sheetFormatPr baseColWidth="10" defaultRowHeight="14.4" x14ac:dyDescent="0.3"/>
  <cols>
    <col min="1" max="1" width="5" customWidth="1"/>
    <col min="2" max="2" width="5.77734375" customWidth="1"/>
    <col min="3" max="3" width="7.109375" customWidth="1"/>
    <col min="4" max="4" width="18.5546875" customWidth="1"/>
    <col min="5" max="5" width="17.5546875" customWidth="1"/>
    <col min="6" max="6" width="19.88671875" customWidth="1"/>
    <col min="10" max="11" width="17.5546875" customWidth="1"/>
    <col min="12" max="12" width="19" customWidth="1"/>
  </cols>
  <sheetData>
    <row r="1" spans="1:15" ht="32.25" customHeight="1" x14ac:dyDescent="0.3">
      <c r="A1" s="22" t="s">
        <v>39</v>
      </c>
      <c r="B1" s="22" t="s">
        <v>40</v>
      </c>
      <c r="C1" s="22" t="s">
        <v>41</v>
      </c>
      <c r="D1" s="4" t="s">
        <v>0</v>
      </c>
      <c r="E1" s="4" t="s">
        <v>1</v>
      </c>
      <c r="F1" s="4" t="s">
        <v>2</v>
      </c>
      <c r="G1" s="33" t="s">
        <v>3</v>
      </c>
      <c r="H1" s="4" t="s">
        <v>4</v>
      </c>
      <c r="I1" s="4" t="s">
        <v>10</v>
      </c>
      <c r="J1" s="4" t="s">
        <v>11</v>
      </c>
      <c r="K1" s="4" t="s">
        <v>12</v>
      </c>
      <c r="L1" s="4" t="s">
        <v>22</v>
      </c>
      <c r="M1" s="4" t="s">
        <v>16</v>
      </c>
      <c r="N1" s="4" t="s">
        <v>17</v>
      </c>
      <c r="O1" s="5" t="s">
        <v>18</v>
      </c>
    </row>
    <row r="2" spans="1:15" x14ac:dyDescent="0.3">
      <c r="A2" s="1">
        <v>28</v>
      </c>
      <c r="B2" s="1">
        <v>3</v>
      </c>
      <c r="C2" s="1">
        <v>2026</v>
      </c>
      <c r="D2" s="25">
        <v>954</v>
      </c>
      <c r="E2" s="17" t="s">
        <v>33</v>
      </c>
      <c r="F2" s="17" t="s">
        <v>38</v>
      </c>
      <c r="G2" s="18">
        <v>1</v>
      </c>
      <c r="H2" s="17">
        <v>2</v>
      </c>
      <c r="I2" s="13" t="str">
        <f>IF(J2="A","Azul",IF(J2="B","Naranja","Verde"))</f>
        <v>Azul</v>
      </c>
      <c r="J2" s="12" t="s">
        <v>13</v>
      </c>
      <c r="K2" s="13" t="str">
        <f>IF(O2&lt;=120,"Hacer Pedido","No Hacer Pedido")</f>
        <v>No Hacer Pedido</v>
      </c>
      <c r="L2" s="13" t="str">
        <f>IF(J2="A","Alta rotacion",IF(J2="B","Media Rotación","Promoción"))</f>
        <v>Alta rotacion</v>
      </c>
      <c r="M2" s="13">
        <v>250</v>
      </c>
      <c r="N2" s="13">
        <v>170</v>
      </c>
      <c r="O2" s="19">
        <f>'TABLA DINAMICA'!$M29-'TABLA DINAMICA'!$N29</f>
        <v>320</v>
      </c>
    </row>
    <row r="3" spans="1:15" x14ac:dyDescent="0.3">
      <c r="A3" s="1">
        <v>29</v>
      </c>
      <c r="B3" s="1">
        <v>4</v>
      </c>
      <c r="C3" s="1">
        <v>2026</v>
      </c>
      <c r="D3" s="25">
        <v>954</v>
      </c>
      <c r="E3" s="20" t="s">
        <v>33</v>
      </c>
      <c r="F3" s="20" t="s">
        <v>38</v>
      </c>
      <c r="G3" s="21">
        <v>1</v>
      </c>
      <c r="H3" s="20">
        <v>2</v>
      </c>
      <c r="I3" s="15" t="str">
        <f>IF(J3="A","Azul",IF(J3="B","Naranja","Verde"))</f>
        <v>Azul</v>
      </c>
      <c r="J3" s="9" t="s">
        <v>13</v>
      </c>
      <c r="K3" s="15" t="str">
        <f>IF(O3&lt;=120,"Hacer Pedido","No Hacer Pedido")</f>
        <v>No Hacer Pedido</v>
      </c>
      <c r="L3" s="15" t="str">
        <f>IF(J3="A","Alta rotacion",IF(J3="B","Media Rotación","Promoción"))</f>
        <v>Alta rotacion</v>
      </c>
      <c r="M3" s="8">
        <v>250</v>
      </c>
      <c r="N3" s="8">
        <v>170</v>
      </c>
      <c r="O3" s="16">
        <f>'TABLA DINAMICA'!$M30-'TABLA DINAMICA'!$N30</f>
        <v>320</v>
      </c>
    </row>
    <row r="4" spans="1:15" x14ac:dyDescent="0.3">
      <c r="A4" s="1">
        <v>30</v>
      </c>
      <c r="B4" s="1">
        <v>5</v>
      </c>
      <c r="C4" s="1">
        <v>2026</v>
      </c>
      <c r="D4" s="25">
        <v>954</v>
      </c>
      <c r="E4" s="17" t="s">
        <v>33</v>
      </c>
      <c r="F4" s="17" t="s">
        <v>38</v>
      </c>
      <c r="G4" s="18">
        <v>1</v>
      </c>
      <c r="H4" s="17">
        <v>2</v>
      </c>
      <c r="I4" s="11" t="str">
        <f>IF(J4="A","Azul",IF(J4="B","Naranja","Verde"))</f>
        <v>Azul</v>
      </c>
      <c r="J4" s="12" t="s">
        <v>13</v>
      </c>
      <c r="K4" s="11" t="str">
        <f>IF(O4&lt;=120,"Hacer Pedido","No Hacer Pedido")</f>
        <v>No Hacer Pedido</v>
      </c>
      <c r="L4" s="11" t="str">
        <f>IF(J4="A","Alta rotacion",IF(J4="B","Media Rotación","Promoción"))</f>
        <v>Alta rotacion</v>
      </c>
      <c r="M4" s="13">
        <v>250</v>
      </c>
      <c r="N4" s="13">
        <v>170</v>
      </c>
      <c r="O4" s="14">
        <f>'TABLA DINAMICA'!$M31-'TABLA DINAMICA'!$N31</f>
        <v>320</v>
      </c>
    </row>
    <row r="5" spans="1:15" x14ac:dyDescent="0.3">
      <c r="A5" s="1">
        <v>25</v>
      </c>
      <c r="B5" s="1">
        <v>5</v>
      </c>
      <c r="C5" s="1">
        <v>2026</v>
      </c>
      <c r="D5" s="25">
        <v>2954</v>
      </c>
      <c r="E5" s="20" t="s">
        <v>32</v>
      </c>
      <c r="F5" s="20" t="s">
        <v>9</v>
      </c>
      <c r="G5" s="21">
        <v>10</v>
      </c>
      <c r="H5" s="20">
        <v>10</v>
      </c>
      <c r="I5" s="8" t="str">
        <f>IF(J5="A","Azul",IF(J5="B","Naranja","Verde"))</f>
        <v>Verde</v>
      </c>
      <c r="J5" s="9" t="s">
        <v>14</v>
      </c>
      <c r="K5" s="8" t="str">
        <f>IF(O5&lt;=120,"Hacer Pedido","No Hacer Pedido")</f>
        <v>Hacer Pedido</v>
      </c>
      <c r="L5" s="8" t="str">
        <f>IF(J5="A","Alta rotacion",IF(J5="B","Media Rotación","Promoción"))</f>
        <v>Promoción</v>
      </c>
      <c r="M5" s="8">
        <v>450</v>
      </c>
      <c r="N5" s="8">
        <v>250</v>
      </c>
      <c r="O5" s="10">
        <f>'TABLA DINAMICA'!$M26-'TABLA DINAMICA'!$N26</f>
        <v>110</v>
      </c>
    </row>
    <row r="6" spans="1:15" x14ac:dyDescent="0.3">
      <c r="A6" s="1">
        <v>26</v>
      </c>
      <c r="B6" s="1">
        <v>1</v>
      </c>
      <c r="C6" s="1">
        <v>2026</v>
      </c>
      <c r="D6" s="25">
        <v>2954</v>
      </c>
      <c r="E6" s="17" t="s">
        <v>32</v>
      </c>
      <c r="F6" s="17" t="s">
        <v>9</v>
      </c>
      <c r="G6" s="18">
        <v>10</v>
      </c>
      <c r="H6" s="17">
        <v>10</v>
      </c>
      <c r="I6" s="11" t="str">
        <f>IF(J6="A","Azul",IF(J6="B","Naranja","Verde"))</f>
        <v>Verde</v>
      </c>
      <c r="J6" s="12" t="s">
        <v>14</v>
      </c>
      <c r="K6" s="11" t="str">
        <f>IF(O6&lt;=120,"Hacer Pedido","No Hacer Pedido")</f>
        <v>Hacer Pedido</v>
      </c>
      <c r="L6" s="11" t="str">
        <f>IF(J6="A","Alta rotacion",IF(J6="B","Media Rotación","Promoción"))</f>
        <v>Promoción</v>
      </c>
      <c r="M6" s="13">
        <v>450</v>
      </c>
      <c r="N6" s="13">
        <v>250</v>
      </c>
      <c r="O6" s="14">
        <f>'TABLA DINAMICA'!$M27-'TABLA DINAMICA'!$N27</f>
        <v>110</v>
      </c>
    </row>
    <row r="7" spans="1:15" x14ac:dyDescent="0.3">
      <c r="A7" s="1">
        <v>27</v>
      </c>
      <c r="B7" s="1">
        <v>2</v>
      </c>
      <c r="C7" s="1">
        <v>2026</v>
      </c>
      <c r="D7" s="25">
        <v>2954</v>
      </c>
      <c r="E7" s="20" t="s">
        <v>32</v>
      </c>
      <c r="F7" s="20" t="s">
        <v>9</v>
      </c>
      <c r="G7" s="21">
        <v>10</v>
      </c>
      <c r="H7" s="20">
        <v>10</v>
      </c>
      <c r="I7" s="15" t="str">
        <f>IF(J7="A","Azul",IF(J7="B","Naranja","Verde"))</f>
        <v>Verde</v>
      </c>
      <c r="J7" s="9" t="s">
        <v>14</v>
      </c>
      <c r="K7" s="15" t="str">
        <f>IF(O7&lt;=120,"Hacer Pedido","No Hacer Pedido")</f>
        <v>Hacer Pedido</v>
      </c>
      <c r="L7" s="15" t="str">
        <f>IF(J7="A","Alta rotacion",IF(J7="B","Media Rotación","Promoción"))</f>
        <v>Promoción</v>
      </c>
      <c r="M7" s="8">
        <v>450</v>
      </c>
      <c r="N7" s="8">
        <v>250</v>
      </c>
      <c r="O7" s="16">
        <f>'TABLA DINAMICA'!$M28-'TABLA DINAMICA'!$N28</f>
        <v>110</v>
      </c>
    </row>
    <row r="8" spans="1:15" x14ac:dyDescent="0.3">
      <c r="A8" s="1">
        <v>16</v>
      </c>
      <c r="B8" s="1">
        <v>1</v>
      </c>
      <c r="C8" s="1">
        <v>2026</v>
      </c>
      <c r="D8" s="25">
        <v>1954</v>
      </c>
      <c r="E8" s="17" t="s">
        <v>29</v>
      </c>
      <c r="F8" s="17" t="s">
        <v>36</v>
      </c>
      <c r="G8" s="18">
        <v>5</v>
      </c>
      <c r="H8" s="17">
        <v>6</v>
      </c>
      <c r="I8" s="13" t="str">
        <f>IF(J8="A","Azul",IF(J8="B","Naranja","Verde"))</f>
        <v>Verde</v>
      </c>
      <c r="J8" s="12" t="s">
        <v>14</v>
      </c>
      <c r="K8" s="13" t="str">
        <f>IF(O8&lt;=120,"Hacer Pedido","No Hacer Pedido")</f>
        <v>No Hacer Pedido</v>
      </c>
      <c r="L8" s="13" t="str">
        <f>IF(J8="A","Alta rotacion",IF(J8="B","Media Rotación","Promoción"))</f>
        <v>Promoción</v>
      </c>
      <c r="M8" s="13">
        <v>350</v>
      </c>
      <c r="N8" s="13">
        <v>210</v>
      </c>
      <c r="O8" s="19">
        <f>'TABLA DINAMICA'!$M17-'TABLA DINAMICA'!$N17</f>
        <v>290</v>
      </c>
    </row>
    <row r="9" spans="1:15" x14ac:dyDescent="0.3">
      <c r="A9" s="1">
        <v>17</v>
      </c>
      <c r="B9" s="1">
        <v>2</v>
      </c>
      <c r="C9" s="1">
        <v>2026</v>
      </c>
      <c r="D9" s="25">
        <v>1954</v>
      </c>
      <c r="E9" s="20" t="s">
        <v>29</v>
      </c>
      <c r="F9" s="20" t="s">
        <v>36</v>
      </c>
      <c r="G9" s="21">
        <v>5</v>
      </c>
      <c r="H9" s="20">
        <v>6</v>
      </c>
      <c r="I9" s="15" t="str">
        <f>IF(J9="A","Azul",IF(J9="B","Naranja","Verde"))</f>
        <v>Verde</v>
      </c>
      <c r="J9" s="9" t="s">
        <v>14</v>
      </c>
      <c r="K9" s="15" t="str">
        <f>IF(O9&lt;=120,"Hacer Pedido","No Hacer Pedido")</f>
        <v>No Hacer Pedido</v>
      </c>
      <c r="L9" s="15" t="str">
        <f>IF(J9="A","Alta rotacion",IF(J9="B","Media Rotación","Promoción"))</f>
        <v>Promoción</v>
      </c>
      <c r="M9" s="8">
        <v>350</v>
      </c>
      <c r="N9" s="8">
        <v>210</v>
      </c>
      <c r="O9" s="16">
        <f>'TABLA DINAMICA'!$M18-'TABLA DINAMICA'!$N18</f>
        <v>290</v>
      </c>
    </row>
    <row r="10" spans="1:15" x14ac:dyDescent="0.3">
      <c r="A10" s="1">
        <v>18</v>
      </c>
      <c r="B10" s="1">
        <v>3</v>
      </c>
      <c r="C10" s="1">
        <v>2026</v>
      </c>
      <c r="D10" s="25">
        <v>1954</v>
      </c>
      <c r="E10" s="17" t="s">
        <v>29</v>
      </c>
      <c r="F10" s="17" t="s">
        <v>36</v>
      </c>
      <c r="G10" s="18">
        <v>5</v>
      </c>
      <c r="H10" s="17">
        <v>6</v>
      </c>
      <c r="I10" s="11" t="str">
        <f>IF(J10="A","Azul",IF(J10="B","Naranja","Verde"))</f>
        <v>Verde</v>
      </c>
      <c r="J10" s="12" t="s">
        <v>14</v>
      </c>
      <c r="K10" s="11" t="str">
        <f>IF(O10&lt;=120,"Hacer Pedido","No Hacer Pedido")</f>
        <v>No Hacer Pedido</v>
      </c>
      <c r="L10" s="11" t="str">
        <f>IF(J10="A","Alta rotacion",IF(J10="B","Media Rotación","Promoción"))</f>
        <v>Promoción</v>
      </c>
      <c r="M10" s="13">
        <v>350</v>
      </c>
      <c r="N10" s="13">
        <v>210</v>
      </c>
      <c r="O10" s="14">
        <f>'TABLA DINAMICA'!$M19-'TABLA DINAMICA'!$N19</f>
        <v>290</v>
      </c>
    </row>
    <row r="11" spans="1:15" x14ac:dyDescent="0.3">
      <c r="A11" s="1">
        <v>22</v>
      </c>
      <c r="B11" s="1">
        <v>2</v>
      </c>
      <c r="C11" s="1">
        <v>2026</v>
      </c>
      <c r="D11" s="25">
        <v>2454</v>
      </c>
      <c r="E11" s="6" t="s">
        <v>31</v>
      </c>
      <c r="F11" s="6" t="s">
        <v>7</v>
      </c>
      <c r="G11" s="7">
        <v>15.4</v>
      </c>
      <c r="H11" s="6">
        <v>7</v>
      </c>
      <c r="I11" s="13" t="str">
        <f>IF(J11="A","Azul",IF(J11="B","Naranja","Verde"))</f>
        <v>Naranja</v>
      </c>
      <c r="J11" s="12" t="s">
        <v>15</v>
      </c>
      <c r="K11" s="13" t="str">
        <f>IF(O11&lt;=120,"Hacer Pedido","No Hacer Pedido")</f>
        <v>Hacer Pedido</v>
      </c>
      <c r="L11" s="13" t="str">
        <f>IF(J11="A","Alta rotacion",IF(J11="B","Media Rotación","Promoción"))</f>
        <v>Media Rotación</v>
      </c>
      <c r="M11" s="13">
        <v>400</v>
      </c>
      <c r="N11" s="13">
        <v>230</v>
      </c>
      <c r="O11" s="19">
        <f>'TABLA DINAMICA'!$M23-'TABLA DINAMICA'!$N23</f>
        <v>50</v>
      </c>
    </row>
    <row r="12" spans="1:15" x14ac:dyDescent="0.3">
      <c r="A12" s="1">
        <v>23</v>
      </c>
      <c r="B12" s="1">
        <v>3</v>
      </c>
      <c r="C12" s="1">
        <v>2026</v>
      </c>
      <c r="D12" s="25">
        <v>2454</v>
      </c>
      <c r="E12" s="6" t="s">
        <v>31</v>
      </c>
      <c r="F12" s="6" t="s">
        <v>7</v>
      </c>
      <c r="G12" s="7">
        <v>15.4</v>
      </c>
      <c r="H12" s="6">
        <v>7</v>
      </c>
      <c r="I12" s="15" t="str">
        <f>IF(J12="A","Azul",IF(J12="B","Naranja","Verde"))</f>
        <v>Naranja</v>
      </c>
      <c r="J12" s="9" t="s">
        <v>15</v>
      </c>
      <c r="K12" s="15" t="str">
        <f>IF(O12&lt;=120,"Hacer Pedido","No Hacer Pedido")</f>
        <v>Hacer Pedido</v>
      </c>
      <c r="L12" s="15" t="str">
        <f>IF(J12="A","Alta rotacion",IF(J12="B","Media Rotación","Promoción"))</f>
        <v>Media Rotación</v>
      </c>
      <c r="M12" s="8">
        <v>400</v>
      </c>
      <c r="N12" s="8">
        <v>230</v>
      </c>
      <c r="O12" s="16">
        <f>'TABLA DINAMICA'!$M24-'TABLA DINAMICA'!$N24</f>
        <v>50</v>
      </c>
    </row>
    <row r="13" spans="1:15" x14ac:dyDescent="0.3">
      <c r="A13" s="1">
        <v>24</v>
      </c>
      <c r="B13" s="1">
        <v>4</v>
      </c>
      <c r="C13" s="1">
        <v>2026</v>
      </c>
      <c r="D13" s="25">
        <v>2454</v>
      </c>
      <c r="E13" s="6" t="s">
        <v>31</v>
      </c>
      <c r="F13" s="6" t="s">
        <v>7</v>
      </c>
      <c r="G13" s="7">
        <v>15.4</v>
      </c>
      <c r="H13" s="6">
        <v>7</v>
      </c>
      <c r="I13" s="11" t="str">
        <f>IF(J13="A","Azul",IF(J13="B","Naranja","Verde"))</f>
        <v>Naranja</v>
      </c>
      <c r="J13" s="12" t="s">
        <v>15</v>
      </c>
      <c r="K13" s="11" t="str">
        <f>IF(O13&lt;=120,"Hacer Pedido","No Hacer Pedido")</f>
        <v>Hacer Pedido</v>
      </c>
      <c r="L13" s="11" t="str">
        <f>IF(J13="A","Alta rotacion",IF(J13="B","Media Rotación","Promoción"))</f>
        <v>Media Rotación</v>
      </c>
      <c r="M13" s="13">
        <v>400</v>
      </c>
      <c r="N13" s="13">
        <v>230</v>
      </c>
      <c r="O13" s="14">
        <f>'TABLA DINAMICA'!$M25-'TABLA DINAMICA'!$N25</f>
        <v>50</v>
      </c>
    </row>
    <row r="14" spans="1:15" x14ac:dyDescent="0.3">
      <c r="A14" s="1">
        <v>10</v>
      </c>
      <c r="B14" s="1">
        <v>5</v>
      </c>
      <c r="C14" s="1">
        <v>2026</v>
      </c>
      <c r="D14" s="25">
        <v>3454</v>
      </c>
      <c r="E14" s="6" t="s">
        <v>27</v>
      </c>
      <c r="F14" s="6" t="s">
        <v>35</v>
      </c>
      <c r="G14" s="7">
        <v>5</v>
      </c>
      <c r="H14" s="6">
        <v>9</v>
      </c>
      <c r="I14" s="13" t="str">
        <f>IF(J14="A","Azul",IF(J14="B","Naranja","Verde"))</f>
        <v>Naranja</v>
      </c>
      <c r="J14" s="12" t="s">
        <v>15</v>
      </c>
      <c r="K14" s="13" t="str">
        <f>IF(O14&lt;=120,"Hacer Pedido","No Hacer Pedido")</f>
        <v>No Hacer Pedido</v>
      </c>
      <c r="L14" s="13" t="str">
        <f>IF(J14="A","Alta rotacion",IF(J14="B","Media Rotación","Promoción"))</f>
        <v>Media Rotación</v>
      </c>
      <c r="M14" s="13">
        <v>500</v>
      </c>
      <c r="N14" s="13">
        <v>270</v>
      </c>
      <c r="O14" s="19">
        <f>'TABLA DINAMICA'!$M11-'TABLA DINAMICA'!$N11</f>
        <v>170</v>
      </c>
    </row>
    <row r="15" spans="1:15" x14ac:dyDescent="0.3">
      <c r="A15" s="1">
        <v>11</v>
      </c>
      <c r="B15" s="1">
        <v>1</v>
      </c>
      <c r="C15" s="1">
        <v>2026</v>
      </c>
      <c r="D15" s="25">
        <v>3454</v>
      </c>
      <c r="E15" s="6" t="s">
        <v>27</v>
      </c>
      <c r="F15" s="6" t="s">
        <v>35</v>
      </c>
      <c r="G15" s="7">
        <v>5</v>
      </c>
      <c r="H15" s="6">
        <v>9</v>
      </c>
      <c r="I15" s="15" t="str">
        <f>IF(J15="A","Azul",IF(J15="B","Naranja","Verde"))</f>
        <v>Naranja</v>
      </c>
      <c r="J15" s="9" t="s">
        <v>15</v>
      </c>
      <c r="K15" s="15" t="str">
        <f>IF(O15&lt;=120,"Hacer Pedido","No Hacer Pedido")</f>
        <v>No Hacer Pedido</v>
      </c>
      <c r="L15" s="15" t="str">
        <f>IF(J15="A","Alta rotacion",IF(J15="B","Media Rotación","Promoción"))</f>
        <v>Media Rotación</v>
      </c>
      <c r="M15" s="8">
        <v>500</v>
      </c>
      <c r="N15" s="8">
        <v>270</v>
      </c>
      <c r="O15" s="16">
        <f>'TABLA DINAMICA'!$M12-'TABLA DINAMICA'!$N12</f>
        <v>170</v>
      </c>
    </row>
    <row r="16" spans="1:15" x14ac:dyDescent="0.3">
      <c r="A16" s="1">
        <v>12</v>
      </c>
      <c r="B16" s="1">
        <v>2</v>
      </c>
      <c r="C16" s="1">
        <v>2026</v>
      </c>
      <c r="D16" s="25">
        <v>3454</v>
      </c>
      <c r="E16" s="6" t="s">
        <v>27</v>
      </c>
      <c r="F16" s="6" t="s">
        <v>35</v>
      </c>
      <c r="G16" s="7">
        <v>5</v>
      </c>
      <c r="H16" s="6"/>
      <c r="I16" s="11" t="str">
        <f>IF(J16="A","Azul",IF(J16="B","Naranja","Verde"))</f>
        <v>Naranja</v>
      </c>
      <c r="J16" s="12" t="s">
        <v>15</v>
      </c>
      <c r="K16" s="11" t="str">
        <f>IF(O16&lt;=120,"Hacer Pedido","No Hacer Pedido")</f>
        <v>No Hacer Pedido</v>
      </c>
      <c r="L16" s="11" t="str">
        <f>IF(J16="A","Alta rotacion",IF(J16="B","Media Rotación","Promoción"))</f>
        <v>Media Rotación</v>
      </c>
      <c r="M16" s="13">
        <v>500</v>
      </c>
      <c r="N16" s="13">
        <v>270</v>
      </c>
      <c r="O16" s="14">
        <f>'TABLA DINAMICA'!$M13-'TABLA DINAMICA'!$N13</f>
        <v>170</v>
      </c>
    </row>
    <row r="17" spans="1:15" x14ac:dyDescent="0.3">
      <c r="A17" s="1">
        <v>1</v>
      </c>
      <c r="B17" s="1">
        <v>1</v>
      </c>
      <c r="C17" s="1">
        <v>2026</v>
      </c>
      <c r="D17" s="25">
        <v>4454</v>
      </c>
      <c r="E17" s="6" t="s">
        <v>24</v>
      </c>
      <c r="F17" s="6" t="s">
        <v>34</v>
      </c>
      <c r="G17" s="7">
        <v>33.200000000000003</v>
      </c>
      <c r="H17" s="6">
        <v>9</v>
      </c>
      <c r="I17" s="8" t="str">
        <f>IF(J17="A","Azul",IF(J17="B","Naranja","Verde"))</f>
        <v>Verde</v>
      </c>
      <c r="J17" s="9" t="s">
        <v>14</v>
      </c>
      <c r="K17" s="8" t="str">
        <f>IF(O17&lt;=120,"Hacer Pedido","No Hacer Pedido")</f>
        <v>Hacer Pedido</v>
      </c>
      <c r="L17" s="8" t="str">
        <f>IF(J17="A","Alta rotacion",IF(J17="B","Media Rotación","Promoción"))</f>
        <v>Promoción</v>
      </c>
      <c r="M17" s="8">
        <v>600</v>
      </c>
      <c r="N17" s="8">
        <v>310</v>
      </c>
      <c r="O17" s="10">
        <f>'TABLA DINAMICA'!$M2-'TABLA DINAMICA'!$N2</f>
        <v>80</v>
      </c>
    </row>
    <row r="18" spans="1:15" x14ac:dyDescent="0.3">
      <c r="A18" s="1">
        <v>2</v>
      </c>
      <c r="B18" s="1">
        <v>2</v>
      </c>
      <c r="C18" s="1">
        <v>2026</v>
      </c>
      <c r="D18" s="25">
        <v>4454</v>
      </c>
      <c r="E18" s="6" t="s">
        <v>24</v>
      </c>
      <c r="F18" s="6" t="s">
        <v>34</v>
      </c>
      <c r="G18" s="7">
        <v>33.200000000000003</v>
      </c>
      <c r="H18" s="6">
        <v>9</v>
      </c>
      <c r="I18" s="11" t="str">
        <f>IF(J18="A","Azul",IF(J18="B","Naranja","Verde"))</f>
        <v>Verde</v>
      </c>
      <c r="J18" s="12" t="s">
        <v>14</v>
      </c>
      <c r="K18" s="11" t="str">
        <f>IF(O18&lt;=120,"Hacer Pedido","No Hacer Pedido")</f>
        <v>Hacer Pedido</v>
      </c>
      <c r="L18" s="11" t="str">
        <f>IF(J18="A","Alta rotacion",IF(J18="B","Media Rotación","Promoción"))</f>
        <v>Promoción</v>
      </c>
      <c r="M18" s="13">
        <v>600</v>
      </c>
      <c r="N18" s="13">
        <v>310</v>
      </c>
      <c r="O18" s="14">
        <f>'TABLA DINAMICA'!$M3-'TABLA DINAMICA'!$N3</f>
        <v>80</v>
      </c>
    </row>
    <row r="19" spans="1:15" x14ac:dyDescent="0.3">
      <c r="A19" s="1">
        <v>3</v>
      </c>
      <c r="B19" s="1">
        <v>3</v>
      </c>
      <c r="C19" s="1">
        <v>2026</v>
      </c>
      <c r="D19" s="25">
        <v>4454</v>
      </c>
      <c r="E19" s="6" t="s">
        <v>24</v>
      </c>
      <c r="F19" s="6" t="s">
        <v>34</v>
      </c>
      <c r="G19" s="7">
        <v>33.200000000000003</v>
      </c>
      <c r="H19" s="6">
        <v>9</v>
      </c>
      <c r="I19" s="15" t="str">
        <f>IF(J19="A","Azul",IF(J19="B","Naranja","Verde"))</f>
        <v>Verde</v>
      </c>
      <c r="J19" s="9" t="s">
        <v>14</v>
      </c>
      <c r="K19" s="15" t="str">
        <f>IF(O19&lt;=120,"Hacer Pedido","No Hacer Pedido")</f>
        <v>Hacer Pedido</v>
      </c>
      <c r="L19" s="15" t="str">
        <f>IF(J19="A","Alta rotacion",IF(J19="B","Media Rotación","Promoción"))</f>
        <v>Promoción</v>
      </c>
      <c r="M19" s="8">
        <v>600</v>
      </c>
      <c r="N19" s="8">
        <v>310</v>
      </c>
      <c r="O19" s="16">
        <f>'TABLA DINAMICA'!$M4-'TABLA DINAMICA'!$N4</f>
        <v>80</v>
      </c>
    </row>
    <row r="20" spans="1:15" x14ac:dyDescent="0.3">
      <c r="A20" s="1">
        <v>19</v>
      </c>
      <c r="B20" s="1">
        <v>4</v>
      </c>
      <c r="C20" s="1">
        <v>2026</v>
      </c>
      <c r="D20" s="25">
        <v>3954</v>
      </c>
      <c r="E20" s="20" t="s">
        <v>30</v>
      </c>
      <c r="F20" s="20" t="s">
        <v>37</v>
      </c>
      <c r="G20" s="21">
        <v>2.2999999999999998</v>
      </c>
      <c r="H20" s="20">
        <v>3</v>
      </c>
      <c r="I20" s="8" t="str">
        <f>IF(J20="A","Azul",IF(J20="B","Naranja","Verde"))</f>
        <v>Naranja</v>
      </c>
      <c r="J20" s="9" t="s">
        <v>15</v>
      </c>
      <c r="K20" s="8" t="str">
        <f>IF(O20&lt;=120,"Hacer Pedido","No Hacer Pedido")</f>
        <v>No Hacer Pedido</v>
      </c>
      <c r="L20" s="8" t="str">
        <f>IF(J20="A","Alta rotacion",IF(J20="B","Media Rotación","Promoción"))</f>
        <v>Media Rotación</v>
      </c>
      <c r="M20" s="8">
        <v>550</v>
      </c>
      <c r="N20" s="8">
        <v>290</v>
      </c>
      <c r="O20" s="10">
        <f>'TABLA DINAMICA'!$M20-'TABLA DINAMICA'!$N20</f>
        <v>260</v>
      </c>
    </row>
    <row r="21" spans="1:15" x14ac:dyDescent="0.3">
      <c r="A21" s="1">
        <v>20</v>
      </c>
      <c r="B21" s="1">
        <v>5</v>
      </c>
      <c r="C21" s="1">
        <v>2026</v>
      </c>
      <c r="D21" s="25">
        <v>3954</v>
      </c>
      <c r="E21" s="17" t="s">
        <v>30</v>
      </c>
      <c r="F21" s="17" t="s">
        <v>37</v>
      </c>
      <c r="G21" s="18">
        <v>2.2999999999999998</v>
      </c>
      <c r="H21" s="17">
        <v>3</v>
      </c>
      <c r="I21" s="11" t="str">
        <f>IF(J21="A","Azul",IF(J21="B","Naranja","Verde"))</f>
        <v>Naranja</v>
      </c>
      <c r="J21" s="12" t="s">
        <v>15</v>
      </c>
      <c r="K21" s="11" t="str">
        <f>IF(O21&lt;=120,"Hacer Pedido","No Hacer Pedido")</f>
        <v>No Hacer Pedido</v>
      </c>
      <c r="L21" s="11" t="str">
        <f>IF(J21="A","Alta rotacion",IF(J21="B","Media Rotación","Promoción"))</f>
        <v>Media Rotación</v>
      </c>
      <c r="M21" s="13">
        <v>550</v>
      </c>
      <c r="N21" s="13">
        <v>290</v>
      </c>
      <c r="O21" s="14">
        <f>'TABLA DINAMICA'!$M21-'TABLA DINAMICA'!$N21</f>
        <v>260</v>
      </c>
    </row>
    <row r="22" spans="1:15" x14ac:dyDescent="0.3">
      <c r="A22" s="1">
        <v>21</v>
      </c>
      <c r="B22" s="1">
        <v>1</v>
      </c>
      <c r="C22" s="1">
        <v>2026</v>
      </c>
      <c r="D22" s="25">
        <v>3954</v>
      </c>
      <c r="E22" s="20" t="s">
        <v>30</v>
      </c>
      <c r="F22" s="20" t="s">
        <v>37</v>
      </c>
      <c r="G22" s="21">
        <v>2.2999999999999998</v>
      </c>
      <c r="H22" s="20">
        <v>3</v>
      </c>
      <c r="I22" s="15" t="str">
        <f>IF(J22="A","Azul",IF(J22="B","Naranja","Verde"))</f>
        <v>Naranja</v>
      </c>
      <c r="J22" s="9" t="s">
        <v>15</v>
      </c>
      <c r="K22" s="15" t="str">
        <f>IF(O22&lt;=120,"Hacer Pedido","No Hacer Pedido")</f>
        <v>No Hacer Pedido</v>
      </c>
      <c r="L22" s="15" t="str">
        <f>IF(J22="A","Alta rotacion",IF(J22="B","Media Rotación","Promoción"))</f>
        <v>Media Rotación</v>
      </c>
      <c r="M22" s="8">
        <v>550</v>
      </c>
      <c r="N22" s="8">
        <v>290</v>
      </c>
      <c r="O22" s="16">
        <f>'TABLA DINAMICA'!$M22-'TABLA DINAMICA'!$N22</f>
        <v>260</v>
      </c>
    </row>
    <row r="23" spans="1:15" x14ac:dyDescent="0.3">
      <c r="A23" s="1">
        <v>4</v>
      </c>
      <c r="B23" s="1">
        <v>4</v>
      </c>
      <c r="C23" s="1">
        <v>2026</v>
      </c>
      <c r="D23" s="25">
        <v>454</v>
      </c>
      <c r="E23" s="6" t="s">
        <v>25</v>
      </c>
      <c r="F23" s="6" t="s">
        <v>8</v>
      </c>
      <c r="G23" s="7">
        <v>14.6</v>
      </c>
      <c r="H23" s="6">
        <v>12</v>
      </c>
      <c r="I23" s="13" t="str">
        <f>IF(J23="A","Azul",IF(J23="B","Naranja","Verde"))</f>
        <v>Azul</v>
      </c>
      <c r="J23" s="12" t="s">
        <v>13</v>
      </c>
      <c r="K23" s="13" t="str">
        <f>IF(O23&lt;=120,"Hacer Pedido","No Hacer Pedido")</f>
        <v>No Hacer Pedido</v>
      </c>
      <c r="L23" s="13" t="str">
        <f>IF(J23="A","Alta rotacion",IF(J23="B","Media Rotación","Promoción"))</f>
        <v>Alta rotacion</v>
      </c>
      <c r="M23" s="13">
        <v>200</v>
      </c>
      <c r="N23" s="13">
        <v>150</v>
      </c>
      <c r="O23" s="19">
        <f>'TABLA DINAMICA'!$M5-'TABLA DINAMICA'!$N5</f>
        <v>200</v>
      </c>
    </row>
    <row r="24" spans="1:15" x14ac:dyDescent="0.3">
      <c r="A24" s="1">
        <v>5</v>
      </c>
      <c r="B24" s="1">
        <v>5</v>
      </c>
      <c r="C24" s="1">
        <v>2026</v>
      </c>
      <c r="D24" s="25">
        <v>454</v>
      </c>
      <c r="E24" s="6" t="s">
        <v>25</v>
      </c>
      <c r="F24" s="6" t="s">
        <v>8</v>
      </c>
      <c r="G24" s="7">
        <v>14.6</v>
      </c>
      <c r="H24" s="6">
        <v>12</v>
      </c>
      <c r="I24" s="15" t="str">
        <f>IF(J24="A","Azul",IF(J24="B","Naranja","Verde"))</f>
        <v>Azul</v>
      </c>
      <c r="J24" s="9" t="s">
        <v>13</v>
      </c>
      <c r="K24" s="15" t="str">
        <f>IF(O24&lt;=120,"Hacer Pedido","No Hacer Pedido")</f>
        <v>No Hacer Pedido</v>
      </c>
      <c r="L24" s="15" t="str">
        <f>IF(J24="A","Alta rotacion",IF(J24="B","Media Rotación","Promoción"))</f>
        <v>Alta rotacion</v>
      </c>
      <c r="M24" s="8">
        <v>200</v>
      </c>
      <c r="N24" s="8">
        <v>150</v>
      </c>
      <c r="O24" s="16">
        <f>'TABLA DINAMICA'!$M6-'TABLA DINAMICA'!$N6</f>
        <v>200</v>
      </c>
    </row>
    <row r="25" spans="1:15" x14ac:dyDescent="0.3">
      <c r="A25" s="1">
        <v>6</v>
      </c>
      <c r="B25" s="1">
        <v>1</v>
      </c>
      <c r="C25" s="1">
        <v>2026</v>
      </c>
      <c r="D25" s="25">
        <v>454</v>
      </c>
      <c r="E25" s="6" t="s">
        <v>25</v>
      </c>
      <c r="F25" s="6" t="s">
        <v>8</v>
      </c>
      <c r="G25" s="7">
        <v>14.6</v>
      </c>
      <c r="H25" s="6">
        <v>12</v>
      </c>
      <c r="I25" s="11" t="str">
        <f>IF(J25="A","Azul",IF(J25="B","Naranja","Verde"))</f>
        <v>Azul</v>
      </c>
      <c r="J25" s="12" t="s">
        <v>13</v>
      </c>
      <c r="K25" s="11" t="str">
        <f>IF(O25&lt;=120,"Hacer Pedido","No Hacer Pedido")</f>
        <v>No Hacer Pedido</v>
      </c>
      <c r="L25" s="11" t="str">
        <f>IF(J25="A","Alta rotacion",IF(J25="B","Media Rotación","Promoción"))</f>
        <v>Alta rotacion</v>
      </c>
      <c r="M25" s="13">
        <v>200</v>
      </c>
      <c r="N25" s="13">
        <v>150</v>
      </c>
      <c r="O25" s="14">
        <f>'TABLA DINAMICA'!$M7-'TABLA DINAMICA'!$N7</f>
        <v>200</v>
      </c>
    </row>
    <row r="26" spans="1:15" x14ac:dyDescent="0.3">
      <c r="A26" s="1">
        <v>13</v>
      </c>
      <c r="B26" s="1">
        <v>3</v>
      </c>
      <c r="C26" s="1">
        <v>2026</v>
      </c>
      <c r="D26" s="25">
        <v>1454</v>
      </c>
      <c r="E26" s="6" t="s">
        <v>28</v>
      </c>
      <c r="F26" s="6" t="s">
        <v>6</v>
      </c>
      <c r="G26" s="7">
        <v>8</v>
      </c>
      <c r="H26" s="6">
        <v>6</v>
      </c>
      <c r="I26" s="8" t="str">
        <f>IF(J26="A","Azul",IF(J26="B","Naranja","Verde"))</f>
        <v>Naranja</v>
      </c>
      <c r="J26" s="9" t="s">
        <v>15</v>
      </c>
      <c r="K26" s="8" t="str">
        <f>IF(O26&lt;=120,"Hacer Pedido","No Hacer Pedido")</f>
        <v>No Hacer Pedido</v>
      </c>
      <c r="L26" s="8" t="str">
        <f>IF(J26="A","Alta rotacion",IF(J26="B","Media Rotación","Promoción"))</f>
        <v>Media Rotación</v>
      </c>
      <c r="M26" s="8">
        <v>300</v>
      </c>
      <c r="N26" s="8">
        <v>190</v>
      </c>
      <c r="O26" s="10">
        <f>'TABLA DINAMICA'!$M14-'TABLA DINAMICA'!$N14</f>
        <v>230</v>
      </c>
    </row>
    <row r="27" spans="1:15" x14ac:dyDescent="0.3">
      <c r="A27" s="1">
        <v>14</v>
      </c>
      <c r="B27" s="1">
        <v>4</v>
      </c>
      <c r="C27" s="1">
        <v>2026</v>
      </c>
      <c r="D27" s="25">
        <v>1454</v>
      </c>
      <c r="E27" s="6" t="s">
        <v>28</v>
      </c>
      <c r="F27" s="6" t="s">
        <v>6</v>
      </c>
      <c r="G27" s="7">
        <v>8</v>
      </c>
      <c r="H27" s="6">
        <v>6</v>
      </c>
      <c r="I27" s="11" t="str">
        <f>IF(J27="A","Azul",IF(J27="B","Naranja","Verde"))</f>
        <v>Naranja</v>
      </c>
      <c r="J27" s="12" t="s">
        <v>15</v>
      </c>
      <c r="K27" s="11" t="str">
        <f>IF(O27&lt;=120,"Hacer Pedido","No Hacer Pedido")</f>
        <v>No Hacer Pedido</v>
      </c>
      <c r="L27" s="11" t="str">
        <f>IF(J27="A","Alta rotacion",IF(J27="B","Media Rotación","Promoción"))</f>
        <v>Media Rotación</v>
      </c>
      <c r="M27" s="13">
        <v>300</v>
      </c>
      <c r="N27" s="13">
        <v>190</v>
      </c>
      <c r="O27" s="14">
        <f>'TABLA DINAMICA'!$M15-'TABLA DINAMICA'!$N15</f>
        <v>230</v>
      </c>
    </row>
    <row r="28" spans="1:15" x14ac:dyDescent="0.3">
      <c r="A28" s="1">
        <v>15</v>
      </c>
      <c r="B28" s="1">
        <v>5</v>
      </c>
      <c r="C28" s="1">
        <v>2026</v>
      </c>
      <c r="D28" s="25">
        <v>1454</v>
      </c>
      <c r="E28" s="6" t="s">
        <v>28</v>
      </c>
      <c r="F28" s="6" t="s">
        <v>6</v>
      </c>
      <c r="G28" s="7">
        <v>8</v>
      </c>
      <c r="H28" s="6">
        <v>6</v>
      </c>
      <c r="I28" s="15" t="str">
        <f>IF(J28="A","Azul",IF(J28="B","Naranja","Verde"))</f>
        <v>Naranja</v>
      </c>
      <c r="J28" s="9" t="s">
        <v>15</v>
      </c>
      <c r="K28" s="15" t="str">
        <f>IF(O28&lt;=120,"Hacer Pedido","No Hacer Pedido")</f>
        <v>No Hacer Pedido</v>
      </c>
      <c r="L28" s="15" t="str">
        <f>IF(J28="A","Alta rotacion",IF(J28="B","Media Rotación","Promoción"))</f>
        <v>Media Rotación</v>
      </c>
      <c r="M28" s="8">
        <v>300</v>
      </c>
      <c r="N28" s="8">
        <v>190</v>
      </c>
      <c r="O28" s="16">
        <f>'TABLA DINAMICA'!$M16-'TABLA DINAMICA'!$N16</f>
        <v>230</v>
      </c>
    </row>
    <row r="29" spans="1:15" x14ac:dyDescent="0.3">
      <c r="A29" s="1">
        <v>7</v>
      </c>
      <c r="B29" s="1">
        <v>2</v>
      </c>
      <c r="C29" s="1">
        <v>2026</v>
      </c>
      <c r="D29" s="25">
        <v>4954</v>
      </c>
      <c r="E29" s="20" t="s">
        <v>26</v>
      </c>
      <c r="F29" s="20" t="s">
        <v>5</v>
      </c>
      <c r="G29" s="21">
        <v>21.9</v>
      </c>
      <c r="H29" s="20">
        <v>12</v>
      </c>
      <c r="I29" s="8" t="str">
        <f>IF(J29="A","Azul",IF(J29="B","Naranja","Verde"))</f>
        <v>Azul</v>
      </c>
      <c r="J29" s="9" t="s">
        <v>13</v>
      </c>
      <c r="K29" s="8" t="str">
        <f>IF(O29&lt;=120,"Hacer Pedido","No Hacer Pedido")</f>
        <v>No Hacer Pedido</v>
      </c>
      <c r="L29" s="8" t="str">
        <f>IF(J29="A","Alta rotacion",IF(J29="B","Media Rotación","Promoción"))</f>
        <v>Alta rotacion</v>
      </c>
      <c r="M29" s="8">
        <v>650</v>
      </c>
      <c r="N29" s="8">
        <v>330</v>
      </c>
      <c r="O29" s="10">
        <f>'TABLA DINAMICA'!$M8-'TABLA DINAMICA'!$N8</f>
        <v>140</v>
      </c>
    </row>
    <row r="30" spans="1:15" x14ac:dyDescent="0.3">
      <c r="A30" s="1">
        <v>8</v>
      </c>
      <c r="B30" s="1">
        <v>3</v>
      </c>
      <c r="C30" s="1">
        <v>2026</v>
      </c>
      <c r="D30" s="25">
        <v>4954</v>
      </c>
      <c r="E30" s="17" t="s">
        <v>26</v>
      </c>
      <c r="F30" s="17" t="s">
        <v>5</v>
      </c>
      <c r="G30" s="18">
        <v>21.9</v>
      </c>
      <c r="H30" s="17">
        <v>12</v>
      </c>
      <c r="I30" s="11" t="str">
        <f>IF(J30="A","Azul",IF(J30="B","Naranja","Verde"))</f>
        <v>Azul</v>
      </c>
      <c r="J30" s="12" t="s">
        <v>13</v>
      </c>
      <c r="K30" s="11" t="str">
        <f>IF(O30&lt;=120,"Hacer Pedido","No Hacer Pedido")</f>
        <v>No Hacer Pedido</v>
      </c>
      <c r="L30" s="11" t="str">
        <f>IF(J30="A","Alta rotacion",IF(J30="B","Media Rotación","Promoción"))</f>
        <v>Alta rotacion</v>
      </c>
      <c r="M30" s="13">
        <v>650</v>
      </c>
      <c r="N30" s="13">
        <v>330</v>
      </c>
      <c r="O30" s="14">
        <f>'TABLA DINAMICA'!$M9-'TABLA DINAMICA'!$N9</f>
        <v>140</v>
      </c>
    </row>
    <row r="31" spans="1:15" x14ac:dyDescent="0.3">
      <c r="A31" s="1">
        <v>9</v>
      </c>
      <c r="B31" s="1">
        <v>4</v>
      </c>
      <c r="C31" s="1">
        <v>2026</v>
      </c>
      <c r="D31" s="26">
        <v>4954</v>
      </c>
      <c r="E31" s="31" t="s">
        <v>26</v>
      </c>
      <c r="F31" s="31" t="s">
        <v>5</v>
      </c>
      <c r="G31" s="32">
        <v>21.9</v>
      </c>
      <c r="H31" s="31">
        <v>12</v>
      </c>
      <c r="I31" s="27" t="str">
        <f>IF(J31="A","Azul",IF(J31="B","Naranja","Verde"))</f>
        <v>Azul</v>
      </c>
      <c r="J31" s="28" t="s">
        <v>13</v>
      </c>
      <c r="K31" s="27" t="str">
        <f>IF(O31&lt;=120,"Hacer Pedido","No Hacer Pedido")</f>
        <v>No Hacer Pedido</v>
      </c>
      <c r="L31" s="27" t="str">
        <f>IF(J31="A","Alta rotacion",IF(J31="B","Media Rotación","Promoción"))</f>
        <v>Alta rotacion</v>
      </c>
      <c r="M31" s="29">
        <v>650</v>
      </c>
      <c r="N31" s="29">
        <v>330</v>
      </c>
      <c r="O31" s="30">
        <f>'TABLA DINAMICA'!$M10-'TABLA DINAMICA'!$N10</f>
        <v>140</v>
      </c>
    </row>
    <row r="34" spans="1:15" x14ac:dyDescent="0.3">
      <c r="A34" s="23"/>
      <c r="B34" s="23"/>
      <c r="C34" s="23"/>
      <c r="D34" s="24" t="s">
        <v>42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ht="24.6" customHeight="1" x14ac:dyDescent="0.3">
      <c r="A35" s="23"/>
      <c r="B35" s="23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7" spans="1:15" x14ac:dyDescent="0.3">
      <c r="A37" s="2" t="s">
        <v>19</v>
      </c>
      <c r="E37" s="2"/>
      <c r="F37" s="2"/>
      <c r="G37" s="2"/>
      <c r="H37" s="2"/>
      <c r="I37" s="2"/>
      <c r="J37" s="2"/>
      <c r="K37" s="3"/>
      <c r="L37" s="2"/>
    </row>
    <row r="38" spans="1:15" x14ac:dyDescent="0.3">
      <c r="A38" s="2" t="s">
        <v>23</v>
      </c>
      <c r="E38" s="2"/>
      <c r="F38" s="2"/>
      <c r="G38" s="2"/>
      <c r="H38" s="2"/>
      <c r="I38" s="2"/>
      <c r="J38" s="2"/>
      <c r="K38" s="3"/>
      <c r="L38" s="2"/>
    </row>
    <row r="39" spans="1:15" x14ac:dyDescent="0.3">
      <c r="A39" s="2" t="s">
        <v>20</v>
      </c>
      <c r="E39" s="2"/>
      <c r="F39" s="2"/>
      <c r="G39" s="2"/>
      <c r="H39" s="2"/>
      <c r="I39" s="2"/>
      <c r="J39" s="2"/>
      <c r="K39" s="3"/>
      <c r="L39" s="2"/>
    </row>
    <row r="40" spans="1:15" x14ac:dyDescent="0.3">
      <c r="A40" s="2" t="s">
        <v>21</v>
      </c>
      <c r="E40" s="2"/>
      <c r="F40" s="2"/>
      <c r="G40" s="2"/>
      <c r="H40" s="2"/>
      <c r="I40" s="2"/>
      <c r="J40" s="2"/>
      <c r="K40" s="3"/>
      <c r="L40" s="2"/>
    </row>
  </sheetData>
  <sortState xmlns:xlrd2="http://schemas.microsoft.com/office/spreadsheetml/2017/richdata2" ref="A2:O31">
    <sortCondition ref="E2:E31"/>
  </sortState>
  <mergeCells count="1">
    <mergeCell ref="D34:O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DINAMICA</vt:lpstr>
      <vt:lpstr>viernes</vt:lpstr>
    </vt:vector>
  </TitlesOfParts>
  <Company>Cesde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209</dc:creator>
  <cp:lastModifiedBy>Oscar Gil</cp:lastModifiedBy>
  <dcterms:created xsi:type="dcterms:W3CDTF">2022-01-26T18:38:55Z</dcterms:created>
  <dcterms:modified xsi:type="dcterms:W3CDTF">2026-05-28T23:12:06Z</dcterms:modified>
</cp:coreProperties>
</file>